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.yapparova\Desktop\тцпп 2015\05 11 14\"/>
    </mc:Choice>
  </mc:AlternateContent>
  <bookViews>
    <workbookView xWindow="0" yWindow="0" windowWidth="19440" windowHeight="940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M8" i="1" s="1"/>
  <c r="N8" i="1" s="1"/>
  <c r="K9" i="1"/>
  <c r="M9" i="1" s="1"/>
  <c r="N9" i="1" s="1"/>
  <c r="K10" i="1"/>
  <c r="M10" i="1" s="1"/>
  <c r="N10" i="1" s="1"/>
  <c r="K11" i="1"/>
  <c r="M11" i="1" s="1"/>
  <c r="N11" i="1" s="1"/>
  <c r="K12" i="1"/>
  <c r="M12" i="1" s="1"/>
  <c r="N12" i="1" s="1"/>
  <c r="K13" i="1"/>
  <c r="M13" i="1" s="1"/>
  <c r="N13" i="1" s="1"/>
  <c r="K14" i="1"/>
  <c r="M14" i="1" s="1"/>
  <c r="N14" i="1" s="1"/>
  <c r="K7" i="1"/>
  <c r="M7" i="1" s="1"/>
  <c r="M15" i="1" l="1"/>
  <c r="N7" i="1"/>
  <c r="N15" i="1" s="1"/>
  <c r="N16" i="1" l="1"/>
</calcChain>
</file>

<file path=xl/sharedStrings.xml><?xml version="1.0" encoding="utf-8"?>
<sst xmlns="http://schemas.openxmlformats.org/spreadsheetml/2006/main" count="79" uniqueCount="71">
  <si>
    <t>СПЕЦИФИКАЦИЯ</t>
  </si>
  <si>
    <t>ЛОТ</t>
  </si>
  <si>
    <t>Отдел организации эксплуатации систем коммутации и сетей доступа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</si>
  <si>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</si>
  <si>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</si>
  <si>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</si>
  <si>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</si>
  <si>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</si>
  <si>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</si>
  <si>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</si>
  <si>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</si>
  <si>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</si>
  <si>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</si>
  <si>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</si>
  <si>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</si>
  <si>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</si>
  <si>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</si>
  <si>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</si>
  <si>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</si>
  <si>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36875</t>
  </si>
  <si>
    <t>км</t>
  </si>
  <si>
    <t>37241</t>
  </si>
  <si>
    <t xml:space="preserve">  кол-во: 10; г. Белорецк, ул.Ленина, д.41; Кузнецов Д.Н. 89051808865;  кол-во: 38; г. Мелеуз, ул. Воровского, д.2; Киреева В.Р. 89371692391;  кол-во: 30; г. Стерлитамак, ул. Коммунистическая, д.30; Секварова С.В. 89656487022;  кол-во: 113; г. Туймазы, улл. Гафурова, д.60; Николаичев А.П. 89018173670;  кол-во: 6; г. Уфа, ул. Каспийская, д.14; Мухаметшина З.Р. 89018173671</t>
  </si>
  <si>
    <t>37242</t>
  </si>
  <si>
    <t xml:space="preserve">  кол-во: 13; г. Мелеуз, ул. Воровского, д.2; Киреева В.Р. 89371692391;  кол-во: 0.6; с. Месягутово, ул. Коммунистическая, д.24; Фазылов В.С. 89063756161;  кол-во: 0.5; г. Стерлитамак, ул. Коммунистическая, д.30; Секварова С.В. 89656487022;  кол-во: 56.5;; г. Туймазы, ул. Гафурова, д.60; Николаичев А.П. 89018173670;  кол-во: 7.1; г. Уфа, ул. Каспийская, д.14; Мухаметшина З.Р. 89018173671</t>
  </si>
  <si>
    <t>10966</t>
  </si>
  <si>
    <t>37038</t>
  </si>
  <si>
    <t>35987</t>
  </si>
  <si>
    <t xml:space="preserve">  кол-во: 10; г. Стерлитамак, ул. Коммунистическая, д.30; Секварова С.В. 89656487022;  кол-во: 6; г. Уфа, ул. Каспийская, д.14; Мухаметшина З.Р. 89018173671</t>
  </si>
  <si>
    <t>38009</t>
  </si>
  <si>
    <t>37022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</si>
  <si>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</si>
  <si>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</si>
  <si>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</si>
  <si>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</si>
  <si>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</si>
  <si>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</si>
  <si>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</si>
  <si>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</si>
  <si>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Приложение 1.2</t>
  </si>
  <si>
    <t>27</t>
  </si>
  <si>
    <t>260,5</t>
  </si>
  <si>
    <t xml:space="preserve">  кол-во: 5; г. Белорецк, ул.Ленина, д.41; Кузнецов Д.Н. 89051808865;  кол-во: 18; с. Месягутово, ул. Коммунистическая, д.24; Фазылов В.С. 89063756161;  кол-во: 50; г. Стерлитамак, ул. Коммунистическая, д.30; Секварова С.В. 89656487022;  кол-во: 14; г. Тууймазы, ул. Гафурова, д.60; Николаичев А.П. 89018173670;  кол-во: 408; г. Уфа, ул. Каспийская, д.14; Мухаметшина З.Р. 89018173671   кол-во: 12; г.Бирск, ул. Бурновская, д.10; Выдрин Ю.А. 89173483781;  кол-во: 7.5; г. Мелеуз, ул. Воровского, д.2; Киреева В.Р. 89371692391</t>
  </si>
  <si>
    <t xml:space="preserve">  кол-во: 39; г. Белорецк, ул.Ленина, д.41; Кузнецов Д.Н. 89051808865;  кол-во: 31; г. Мелеуз, ул. Воровского, д.2; Киреева В.Р. 89371692391;  кол-во: 139.3; г. Стерлитамак, ул. Коммунистическая, д.30; Секварова С.В. 89656487022;  кол-во: 218.1; г. Туймаззы, ул. Гафурова, д.60; Николаичев А.П. 89018173670;  кол-во: 21; г. Уфа, ул. Каспийская, д.14; Мухаметшина З.Р. 89018173671   кол-во: 43.5; г. Мелеуз, ул. Воровского, д.2; Киреева В.Р. 89371692391</t>
  </si>
  <si>
    <t xml:space="preserve">  кол-во: 4; г. Сибай, ул. Индустриальное шоссе, д.2; Устьянцева Л.А. 89279417186;  кол-во: 67.9; г. Уфа, ул. Каспийская, д.14; Мухаметшина З.Р. 89018173671   кол-во: 8; г.Бирск, ул. Бурновская, д.10; Выдрин Ю.А. 89173483781</t>
  </si>
  <si>
    <t xml:space="preserve">  кол-во: 92.5; с. Месягутово, ул. Коммунистическая, д.24; Фазылов В.С. 89063756161;  кол-во: 34.3; г. Сибай, ул. Индустриальное шоссе, д.2; Устьянцева Л.А. 89279417186;  кол-во: 232.7; г. Уфа, ул. Каспийская, д.14; Мухаметшина З.Р. 89018173671 кол-во: 132.6; г.Бирск, ул. Бурновская, д.10; Выдрин Ю.А. 89173483781</t>
  </si>
  <si>
    <t>ПРОВОД типа ПКСВ 2*0,5</t>
  </si>
  <si>
    <t>Условия доставки:</t>
  </si>
  <si>
    <t>Отгрузочные реквизиты будут сообщены дополнительно  по согласованию сторон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</si>
  <si>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</si>
  <si>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</si>
  <si>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</si>
  <si>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</si>
  <si>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соответствия</t>
  </si>
  <si>
    <t>Гарантийный срок не менее 24 месяцев. Срок службы не менее 25 лет.</t>
  </si>
  <si>
    <t xml:space="preserve"> Яппарова Р.Д. тел.: (347) 221-56-62;  8-901-817-39-50 эл.почта r.yapparova@bashtel.ru</t>
  </si>
  <si>
    <t>Контактное лицо по тех. вопросам</t>
  </si>
  <si>
    <t>Шиц Дмитрий Васильевич тел.(347) 221-55-97, эл.почта: d.shic@bashtel.ru</t>
  </si>
  <si>
    <t xml:space="preserve">  кол-во: 8,5; г.Бирск, ул. Бурновская, д.10; Выдрин Ю.А. 89173483781; кол-во: 6.5; г. Сибай, ул. Индустриальное шоссе, д.2; Устьянцева Л.А. 89279417186;  кол-во: 101.5; г. Уфа, ул. Каспийская, д.14; Мухаметшина З.Р. 89018173671</t>
  </si>
  <si>
    <r>
      <rPr>
        <b/>
        <sz val="11"/>
        <color theme="1"/>
        <rFont val="Calibri"/>
        <family val="2"/>
        <charset val="204"/>
        <scheme val="minor"/>
      </rPr>
      <t>1квартал 2015года</t>
    </r>
    <r>
      <rPr>
        <sz val="11"/>
        <color theme="1"/>
        <rFont val="Calibri"/>
        <family val="2"/>
        <charset val="204"/>
        <scheme val="minor"/>
      </rPr>
      <t xml:space="preserve">:до 10 марта 2015г.; </t>
    </r>
    <r>
      <rPr>
        <b/>
        <sz val="11"/>
        <color theme="1"/>
        <rFont val="Calibri"/>
        <family val="2"/>
        <charset val="204"/>
        <scheme val="minor"/>
      </rPr>
      <t xml:space="preserve">2 квартал 2015года: </t>
    </r>
    <r>
      <rPr>
        <sz val="11"/>
        <color theme="1"/>
        <rFont val="Calibri"/>
        <family val="2"/>
        <charset val="204"/>
        <scheme val="minor"/>
      </rPr>
      <t xml:space="preserve">до 1 июня 2015г.; </t>
    </r>
    <r>
      <rPr>
        <b/>
        <sz val="11"/>
        <color theme="1"/>
        <rFont val="Calibri"/>
        <family val="2"/>
        <charset val="204"/>
        <scheme val="minor"/>
      </rPr>
      <t>3 квартал 2015года:</t>
    </r>
    <r>
      <rPr>
        <sz val="11"/>
        <color theme="1"/>
        <rFont val="Calibri"/>
        <family val="2"/>
        <charset val="204"/>
        <scheme val="minor"/>
      </rPr>
      <t xml:space="preserve"> до 1 сентября 2015г.</t>
    </r>
  </si>
  <si>
    <t>Предельная сумма лота составляет: 12 755 652,27  руб. с НДС.</t>
  </si>
  <si>
    <t>Поставка абонентского кабеля  ТЦП, ТРВ,ПРСП,ПКСВ</t>
  </si>
  <si>
    <t>Провод кроссовый станционный, с медными однопроволочными жилами, с изоляцией из поливинилхлоридного пластиката. Провод предназначен для осуществления нестационарных включений в кроссах телефонных станций при постоянном напряжении до 120 В. Разрывное усилиие изолированной жилы - не менее 49 Н (5 ктс). Требования : Сертификат (паспорт качества)  на соответствие продукции ТУ производителя. Сертификат пожарной безопасности на соответствие требованиям ГОСТ 31565-2012 и ГОСТ IEC 60332-1-2-2011.</t>
  </si>
  <si>
    <t>Требования : протокол испытаний  аккредитованный испытательной лабораторией  на соответствие выполнения требований: "Правила применения кабелей связи с металлическими жилами" (Приказ МИТ и С  РФ №46  от 19.04.2006г), ТУ 3571-008-12154334-2006 или ТУ 3574-003-31642620-2007.   Декларация о соответствии требованиям документа "Правила применения кабелей связи с металлическими жилами" (Приказ МИТ и С  РФ №46  от 19.04.2006г), зарегистрированная ФАС. Паспорт качества производителя на соответствие требованиям ГОСТ Р 53538-2009. Сертификат соответсвия требованиям ГОСТ Р 53538-2009. Гарантия сохранения качества продукции не менее 2 лет. Кабель  отечественного  производителя.ОБЯЗАТЕЛЬНО наличие маркировки завда-производителя по оболочке кабеля. См. ТЕХНИЧЕСКОЕ ЗАДАНИЕ К ЗАКУПКЕ.</t>
  </si>
  <si>
    <t>КАБЕЛЬ типа ТЦППтв 1*2*0,52</t>
  </si>
  <si>
    <t>КАБЕЛЬ типа  ТЦППтв 2*2*0,52</t>
  </si>
  <si>
    <t>КАБЕЛЬ типа ТЦППтв 4*2*0,52</t>
  </si>
  <si>
    <t>ПРОВОД типа ТЦППт 4*2*0,52</t>
  </si>
  <si>
    <t>ПРОВОД типа ТЦППт 2*2*0,52</t>
  </si>
  <si>
    <t>ПРОВОД типа ТЦППт 1*2*0,64</t>
  </si>
  <si>
    <t>ПРОВОД типа ТЦППт 1*2*0,52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</si>
</sst>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ont="1" applyAlignment="1">
      <alignment vertical="center" wrapText="1"/>
    </xf>
    <xf numFmtId="0" fontId="0" fillId="0" borderId="4" xfId="0" applyBorder="1" applyAlignment="1">
      <alignment vertical="top"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0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1" fillId="0" borderId="0" xfId="0" applyFont="1" applyAlignment="1"/>
    <xf numFmtId="0" fontId="0" fillId="0" borderId="0" xfId="0" applyFill="1"/>
    <xf numFmtId="0" fontId="3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0" xfId="0" applyFont="1" applyAlignme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1" xfId="0" applyBorder="1" applyAlignment="1"/>
    <xf numFmtId="0" fontId="0" fillId="0" borderId="6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5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5"/>
  <sheetViews>
    <sheetView tabSelected="1" zoomScaleNormal="100" workbookViewId="0">
      <selection activeCell="C14" sqref="C14"/>
    </sheetView>
  </sheetViews>
  <sheetFormatPr defaultColWidth="8.88671875" defaultRowHeight="14.4" x14ac:dyDescent="0.3"/>
  <cols>
    <col min="1" max="2" width="8.88671875" style="5"/>
    <col min="3" max="3" width="26.88671875" style="5" customWidth="1"/>
    <col min="4" max="4" width="15.33203125" style="5" customWidth="1"/>
    <col min="5" max="5" width="45.5546875" style="5" customWidth="1"/>
    <col min="6" max="11" width="8.88671875" style="5"/>
    <col min="12" max="12" width="15.109375" style="5" customWidth="1"/>
    <col min="13" max="13" width="17.5546875" style="5" customWidth="1"/>
    <col min="14" max="14" width="23.6640625" style="5" customWidth="1"/>
    <col min="15" max="15" width="52.44140625" style="5" customWidth="1"/>
    <col min="16" max="16" width="8.88671875" style="5"/>
    <col min="17" max="17" width="27" style="5" customWidth="1"/>
    <col min="18" max="16384" width="8.88671875" style="5"/>
  </cols>
  <sheetData>
    <row r="1" spans="1:30" x14ac:dyDescent="0.3">
      <c r="O1" s="5" t="s">
        <v>39</v>
      </c>
    </row>
    <row r="2" spans="1:30" x14ac:dyDescent="0.3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30" x14ac:dyDescent="0.3">
      <c r="A3" s="5" t="s">
        <v>1</v>
      </c>
      <c r="B3" s="5" t="s">
        <v>61</v>
      </c>
      <c r="C3" s="6"/>
      <c r="D3" s="6"/>
      <c r="E3" s="6"/>
      <c r="F3" s="25" t="s">
        <v>2</v>
      </c>
      <c r="G3" s="6"/>
    </row>
    <row r="4" spans="1:30" x14ac:dyDescent="0.3">
      <c r="A4" s="45" t="s">
        <v>3</v>
      </c>
      <c r="B4" s="47" t="s">
        <v>4</v>
      </c>
      <c r="C4" s="45" t="s">
        <v>5</v>
      </c>
      <c r="D4" s="47" t="s">
        <v>6</v>
      </c>
      <c r="E4" s="45" t="s">
        <v>7</v>
      </c>
      <c r="F4" s="45" t="s">
        <v>8</v>
      </c>
      <c r="G4" s="46" t="s">
        <v>9</v>
      </c>
      <c r="H4" s="46"/>
      <c r="I4" s="46"/>
      <c r="J4" s="46"/>
      <c r="K4" s="46"/>
      <c r="L4" s="51" t="s">
        <v>10</v>
      </c>
      <c r="M4" s="49" t="s">
        <v>11</v>
      </c>
      <c r="N4" s="45" t="s">
        <v>12</v>
      </c>
      <c r="O4" s="45" t="s">
        <v>13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</row>
    <row r="5" spans="1:30" ht="111.6" customHeight="1" x14ac:dyDescent="0.3">
      <c r="A5" s="45"/>
      <c r="B5" s="48"/>
      <c r="C5" s="45"/>
      <c r="D5" s="48"/>
      <c r="E5" s="45"/>
      <c r="F5" s="45"/>
      <c r="G5" s="27" t="s">
        <v>14</v>
      </c>
      <c r="H5" s="27" t="s">
        <v>15</v>
      </c>
      <c r="I5" s="27" t="s">
        <v>16</v>
      </c>
      <c r="J5" s="27" t="s">
        <v>17</v>
      </c>
      <c r="K5" s="27" t="s">
        <v>18</v>
      </c>
      <c r="L5" s="48"/>
      <c r="M5" s="50"/>
      <c r="N5" s="45"/>
      <c r="O5" s="45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x14ac:dyDescent="0.3">
      <c r="A6" s="14">
        <v>1</v>
      </c>
      <c r="B6" s="14">
        <v>2</v>
      </c>
      <c r="C6" s="14">
        <v>3</v>
      </c>
      <c r="D6" s="14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4">
        <v>13</v>
      </c>
      <c r="N6" s="14">
        <v>14</v>
      </c>
      <c r="O6" s="28">
        <v>15</v>
      </c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138" customHeight="1" x14ac:dyDescent="0.3">
      <c r="A7" s="15">
        <v>1</v>
      </c>
      <c r="B7" s="15" t="s">
        <v>19</v>
      </c>
      <c r="C7" s="23" t="s">
        <v>64</v>
      </c>
      <c r="D7" s="23"/>
      <c r="E7" s="59" t="s">
        <v>63</v>
      </c>
      <c r="F7" s="15" t="s">
        <v>20</v>
      </c>
      <c r="G7" s="24">
        <v>151.5</v>
      </c>
      <c r="H7" s="24">
        <v>229.6</v>
      </c>
      <c r="I7" s="24">
        <v>110.8</v>
      </c>
      <c r="J7" s="24">
        <v>0</v>
      </c>
      <c r="K7" s="24">
        <f>J7+I7+H7+G7</f>
        <v>491.9</v>
      </c>
      <c r="L7" s="16">
        <v>5258.89</v>
      </c>
      <c r="M7" s="16">
        <f>K7*L7</f>
        <v>2586847.9909999999</v>
      </c>
      <c r="N7" s="16">
        <f>M7*1.18</f>
        <v>3052480.6293799998</v>
      </c>
      <c r="O7" s="1" t="s">
        <v>43</v>
      </c>
    </row>
    <row r="8" spans="1:30" ht="104.4" customHeight="1" x14ac:dyDescent="0.3">
      <c r="A8" s="15">
        <v>2</v>
      </c>
      <c r="B8" s="15" t="s">
        <v>21</v>
      </c>
      <c r="C8" s="23" t="s">
        <v>65</v>
      </c>
      <c r="D8" s="23"/>
      <c r="E8" s="60"/>
      <c r="F8" s="15" t="s">
        <v>20</v>
      </c>
      <c r="G8" s="24">
        <v>78.5</v>
      </c>
      <c r="H8" s="24">
        <v>84</v>
      </c>
      <c r="I8" s="24">
        <v>34.5</v>
      </c>
      <c r="J8" s="24">
        <v>0</v>
      </c>
      <c r="K8" s="24">
        <f t="shared" ref="K8:K14" si="0">J8+I8+H8+G8</f>
        <v>197</v>
      </c>
      <c r="L8" s="16">
        <v>9575.9699999999993</v>
      </c>
      <c r="M8" s="16">
        <f t="shared" ref="M8:M14" si="1">K8*L8</f>
        <v>1886466.0899999999</v>
      </c>
      <c r="N8" s="16">
        <f t="shared" ref="N8:N14" si="2">M8*1.18</f>
        <v>2226029.9861999997</v>
      </c>
      <c r="O8" s="1" t="s">
        <v>22</v>
      </c>
    </row>
    <row r="9" spans="1:30" ht="119.4" customHeight="1" x14ac:dyDescent="0.3">
      <c r="A9" s="15">
        <v>3</v>
      </c>
      <c r="B9" s="15" t="s">
        <v>23</v>
      </c>
      <c r="C9" s="23" t="s">
        <v>66</v>
      </c>
      <c r="D9" s="23"/>
      <c r="E9" s="61"/>
      <c r="F9" s="15" t="s">
        <v>20</v>
      </c>
      <c r="G9" s="24">
        <v>30</v>
      </c>
      <c r="H9" s="24">
        <v>32.4</v>
      </c>
      <c r="I9" s="24">
        <v>15.3</v>
      </c>
      <c r="J9" s="24">
        <v>0</v>
      </c>
      <c r="K9" s="24">
        <f t="shared" si="0"/>
        <v>77.7</v>
      </c>
      <c r="L9" s="16">
        <v>16752.38</v>
      </c>
      <c r="M9" s="16">
        <f t="shared" si="1"/>
        <v>1301659.9260000002</v>
      </c>
      <c r="N9" s="16">
        <f t="shared" si="2"/>
        <v>1535958.7126800001</v>
      </c>
      <c r="O9" s="1" t="s">
        <v>24</v>
      </c>
    </row>
    <row r="10" spans="1:30" ht="196.2" customHeight="1" x14ac:dyDescent="0.3">
      <c r="A10" s="15">
        <v>4</v>
      </c>
      <c r="B10" s="15" t="s">
        <v>25</v>
      </c>
      <c r="C10" s="23" t="s">
        <v>46</v>
      </c>
      <c r="D10" s="23"/>
      <c r="E10" s="1" t="s">
        <v>62</v>
      </c>
      <c r="F10" s="15" t="s">
        <v>20</v>
      </c>
      <c r="G10" s="24" t="s">
        <v>40</v>
      </c>
      <c r="H10" s="24" t="s">
        <v>41</v>
      </c>
      <c r="I10" s="24">
        <v>227</v>
      </c>
      <c r="J10" s="24">
        <v>0</v>
      </c>
      <c r="K10" s="24">
        <f t="shared" si="0"/>
        <v>514.5</v>
      </c>
      <c r="L10" s="16">
        <v>1588.95</v>
      </c>
      <c r="M10" s="16">
        <f t="shared" si="1"/>
        <v>817514.77500000002</v>
      </c>
      <c r="N10" s="16">
        <f t="shared" si="2"/>
        <v>964667.43449999997</v>
      </c>
      <c r="O10" s="1" t="s">
        <v>42</v>
      </c>
    </row>
    <row r="11" spans="1:30" ht="91.95" customHeight="1" x14ac:dyDescent="0.3">
      <c r="A11" s="15">
        <v>5</v>
      </c>
      <c r="B11" s="15" t="s">
        <v>26</v>
      </c>
      <c r="C11" s="23" t="s">
        <v>70</v>
      </c>
      <c r="D11" s="23"/>
      <c r="E11" s="59" t="s">
        <v>63</v>
      </c>
      <c r="F11" s="15" t="s">
        <v>20</v>
      </c>
      <c r="G11" s="24">
        <v>96.3</v>
      </c>
      <c r="H11" s="24">
        <v>214.29999999999998</v>
      </c>
      <c r="I11" s="24">
        <v>181.5</v>
      </c>
      <c r="J11" s="24">
        <v>0</v>
      </c>
      <c r="K11" s="24">
        <f t="shared" si="0"/>
        <v>492.09999999999997</v>
      </c>
      <c r="L11" s="16">
        <v>4343.13</v>
      </c>
      <c r="M11" s="16">
        <f t="shared" si="1"/>
        <v>2137254.273</v>
      </c>
      <c r="N11" s="16">
        <f t="shared" si="2"/>
        <v>2521960.04214</v>
      </c>
      <c r="O11" s="1" t="s">
        <v>45</v>
      </c>
    </row>
    <row r="12" spans="1:30" ht="43.2" x14ac:dyDescent="0.3">
      <c r="A12" s="15">
        <v>6</v>
      </c>
      <c r="B12" s="15" t="s">
        <v>27</v>
      </c>
      <c r="C12" s="23" t="s">
        <v>69</v>
      </c>
      <c r="D12" s="23"/>
      <c r="E12" s="60"/>
      <c r="F12" s="15" t="s">
        <v>20</v>
      </c>
      <c r="G12" s="24">
        <v>8</v>
      </c>
      <c r="H12" s="24">
        <v>6</v>
      </c>
      <c r="I12" s="24">
        <v>2</v>
      </c>
      <c r="J12" s="24">
        <v>0</v>
      </c>
      <c r="K12" s="24">
        <f t="shared" si="0"/>
        <v>16</v>
      </c>
      <c r="L12" s="16">
        <v>6355.8</v>
      </c>
      <c r="M12" s="16">
        <f t="shared" si="1"/>
        <v>101692.8</v>
      </c>
      <c r="N12" s="16">
        <f t="shared" si="2"/>
        <v>119997.504</v>
      </c>
      <c r="O12" s="1" t="s">
        <v>28</v>
      </c>
    </row>
    <row r="13" spans="1:30" ht="85.2" customHeight="1" x14ac:dyDescent="0.3">
      <c r="A13" s="15">
        <v>7</v>
      </c>
      <c r="B13" s="15" t="s">
        <v>29</v>
      </c>
      <c r="C13" s="23" t="s">
        <v>68</v>
      </c>
      <c r="D13" s="23"/>
      <c r="E13" s="60"/>
      <c r="F13" s="15" t="s">
        <v>20</v>
      </c>
      <c r="G13" s="24">
        <v>24.5</v>
      </c>
      <c r="H13" s="24">
        <v>48.5</v>
      </c>
      <c r="I13" s="24">
        <v>43.5</v>
      </c>
      <c r="J13" s="24">
        <v>0</v>
      </c>
      <c r="K13" s="24">
        <f t="shared" si="0"/>
        <v>116.5</v>
      </c>
      <c r="L13" s="16">
        <v>8263.36</v>
      </c>
      <c r="M13" s="16">
        <f t="shared" si="1"/>
        <v>962681.44000000006</v>
      </c>
      <c r="N13" s="16">
        <f t="shared" si="2"/>
        <v>1135964.0992000001</v>
      </c>
      <c r="O13" s="1" t="s">
        <v>58</v>
      </c>
    </row>
    <row r="14" spans="1:30" ht="72" x14ac:dyDescent="0.3">
      <c r="A14" s="15">
        <v>8</v>
      </c>
      <c r="B14" s="15" t="s">
        <v>30</v>
      </c>
      <c r="C14" s="23" t="s">
        <v>67</v>
      </c>
      <c r="D14" s="23"/>
      <c r="E14" s="61"/>
      <c r="F14" s="15" t="s">
        <v>20</v>
      </c>
      <c r="G14" s="24">
        <v>15</v>
      </c>
      <c r="H14" s="24">
        <v>40.9</v>
      </c>
      <c r="I14" s="24">
        <v>24</v>
      </c>
      <c r="J14" s="24">
        <v>0</v>
      </c>
      <c r="K14" s="24">
        <f t="shared" si="0"/>
        <v>79.900000000000006</v>
      </c>
      <c r="L14" s="17">
        <v>12712.86</v>
      </c>
      <c r="M14" s="16">
        <f t="shared" si="1"/>
        <v>1015757.5140000001</v>
      </c>
      <c r="N14" s="16">
        <f t="shared" si="2"/>
        <v>1198593.8665199999</v>
      </c>
      <c r="O14" s="1" t="s">
        <v>44</v>
      </c>
    </row>
    <row r="15" spans="1:30" x14ac:dyDescent="0.3">
      <c r="A15" s="8"/>
      <c r="B15" s="9"/>
      <c r="C15" s="4"/>
      <c r="D15" s="4"/>
      <c r="E15" s="4"/>
      <c r="F15" s="18"/>
      <c r="G15" s="18"/>
      <c r="H15" s="18"/>
      <c r="I15" s="18"/>
      <c r="J15" s="18"/>
      <c r="K15" s="18"/>
      <c r="L15" s="19"/>
      <c r="M15" s="20">
        <f>SUM(M7:M14)</f>
        <v>10809874.809</v>
      </c>
      <c r="N15" s="20">
        <f>SUM(N7:N14)</f>
        <v>12755652.274620002</v>
      </c>
      <c r="O15" s="2"/>
    </row>
    <row r="16" spans="1:30" x14ac:dyDescent="0.3">
      <c r="A16" s="10"/>
      <c r="B16" s="10"/>
      <c r="C16" s="2"/>
      <c r="D16" s="2"/>
      <c r="E16" s="2"/>
      <c r="F16" s="21"/>
      <c r="G16" s="21"/>
      <c r="H16" s="21"/>
      <c r="I16" s="21"/>
      <c r="J16" s="21"/>
      <c r="K16" s="21"/>
      <c r="L16" s="21"/>
      <c r="M16" s="21" t="s">
        <v>31</v>
      </c>
      <c r="N16" s="22">
        <f>N15-M15</f>
        <v>1945777.4656200018</v>
      </c>
      <c r="O16" s="2"/>
    </row>
    <row r="17" spans="1:17" customFormat="1" x14ac:dyDescent="0.3">
      <c r="A17" s="55" t="s">
        <v>60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7" customFormat="1" x14ac:dyDescent="0.3">
      <c r="A18" s="55" t="s">
        <v>32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</row>
    <row r="19" spans="1:17" customFormat="1" x14ac:dyDescent="0.3">
      <c r="A19" s="38" t="s">
        <v>47</v>
      </c>
      <c r="B19" s="39"/>
      <c r="C19" s="40"/>
      <c r="D19" s="41" t="s">
        <v>48</v>
      </c>
      <c r="E19" s="42"/>
      <c r="F19" s="42"/>
      <c r="G19" s="42"/>
      <c r="H19" s="42"/>
      <c r="I19" s="42"/>
      <c r="J19" s="42"/>
      <c r="K19" s="42"/>
      <c r="L19" s="42"/>
      <c r="M19" s="12"/>
      <c r="N19" s="12"/>
      <c r="O19" s="13"/>
    </row>
    <row r="20" spans="1:17" customFormat="1" ht="20.25" customHeight="1" x14ac:dyDescent="0.3">
      <c r="A20" s="43" t="s">
        <v>33</v>
      </c>
      <c r="B20" s="43"/>
      <c r="C20" s="43"/>
      <c r="D20" s="56" t="s">
        <v>59</v>
      </c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8"/>
      <c r="Q20" s="26"/>
    </row>
    <row r="21" spans="1:17" customFormat="1" x14ac:dyDescent="0.3">
      <c r="A21" s="43" t="s">
        <v>34</v>
      </c>
      <c r="B21" s="43"/>
      <c r="C21" s="43"/>
      <c r="D21" s="52" t="s">
        <v>35</v>
      </c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</row>
    <row r="22" spans="1:17" customFormat="1" x14ac:dyDescent="0.3">
      <c r="A22" s="29" t="s">
        <v>36</v>
      </c>
      <c r="B22" s="30"/>
      <c r="C22" s="31"/>
      <c r="D22" s="11" t="s">
        <v>49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3"/>
    </row>
    <row r="23" spans="1:17" customFormat="1" x14ac:dyDescent="0.3">
      <c r="A23" s="32"/>
      <c r="B23" s="33"/>
      <c r="C23" s="34"/>
      <c r="D23" s="11" t="s">
        <v>50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3"/>
    </row>
    <row r="24" spans="1:17" customFormat="1" x14ac:dyDescent="0.3">
      <c r="A24" s="32"/>
      <c r="B24" s="33"/>
      <c r="C24" s="34"/>
      <c r="D24" s="11" t="s">
        <v>51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3"/>
    </row>
    <row r="25" spans="1:17" customFormat="1" x14ac:dyDescent="0.3">
      <c r="A25" s="32"/>
      <c r="B25" s="33"/>
      <c r="C25" s="34"/>
      <c r="D25" s="11" t="s">
        <v>52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3"/>
    </row>
    <row r="26" spans="1:17" customFormat="1" x14ac:dyDescent="0.3">
      <c r="A26" s="35"/>
      <c r="B26" s="36"/>
      <c r="C26" s="37"/>
      <c r="D26" s="11" t="s">
        <v>53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3"/>
    </row>
    <row r="27" spans="1:17" customFormat="1" ht="10.95" customHeight="1" x14ac:dyDescent="0.3">
      <c r="A27" s="38" t="s">
        <v>37</v>
      </c>
      <c r="B27" s="39"/>
      <c r="C27" s="40"/>
      <c r="D27" s="41" t="s">
        <v>54</v>
      </c>
      <c r="E27" s="42"/>
      <c r="F27" s="42"/>
      <c r="G27" s="42"/>
      <c r="H27" s="42"/>
      <c r="I27" s="42"/>
      <c r="J27" s="42"/>
      <c r="K27" s="42"/>
      <c r="L27" s="42"/>
      <c r="M27" s="12"/>
      <c r="N27" s="12"/>
      <c r="O27" s="13"/>
    </row>
    <row r="28" spans="1:17" customFormat="1" x14ac:dyDescent="0.3">
      <c r="A28" s="43" t="s">
        <v>38</v>
      </c>
      <c r="B28" s="43"/>
      <c r="C28" s="43"/>
      <c r="D28" s="11" t="s">
        <v>55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3"/>
    </row>
    <row r="29" spans="1:17" customFormat="1" x14ac:dyDescent="0.3">
      <c r="A29" s="43" t="s">
        <v>56</v>
      </c>
      <c r="B29" s="43"/>
      <c r="C29" s="43"/>
      <c r="D29" s="11" t="s">
        <v>57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3"/>
    </row>
    <row r="30" spans="1:17" customFormat="1" x14ac:dyDescent="0.3"/>
    <row r="31" spans="1:17" customFormat="1" x14ac:dyDescent="0.3"/>
    <row r="32" spans="1:17" customFormat="1" x14ac:dyDescent="0.3"/>
    <row r="33" customFormat="1" x14ac:dyDescent="0.3"/>
    <row r="34" customFormat="1" x14ac:dyDescent="0.3"/>
    <row r="35" customFormat="1" x14ac:dyDescent="0.3"/>
  </sheetData>
  <mergeCells count="27">
    <mergeCell ref="D19:L19"/>
    <mergeCell ref="M4:M5"/>
    <mergeCell ref="L4:L5"/>
    <mergeCell ref="A21:C21"/>
    <mergeCell ref="D21:O21"/>
    <mergeCell ref="A19:C19"/>
    <mergeCell ref="A18:O18"/>
    <mergeCell ref="A20:C20"/>
    <mergeCell ref="D20:O20"/>
    <mergeCell ref="A17:O17"/>
    <mergeCell ref="E11:E14"/>
    <mergeCell ref="E7:E9"/>
    <mergeCell ref="A2:O2"/>
    <mergeCell ref="A4:A5"/>
    <mergeCell ref="C4:C5"/>
    <mergeCell ref="N4:N5"/>
    <mergeCell ref="O4:O5"/>
    <mergeCell ref="E4:E5"/>
    <mergeCell ref="F4:F5"/>
    <mergeCell ref="G4:K4"/>
    <mergeCell ref="B4:B5"/>
    <mergeCell ref="D4:D5"/>
    <mergeCell ref="A22:C26"/>
    <mergeCell ref="A27:C27"/>
    <mergeCell ref="D27:L27"/>
    <mergeCell ref="A28:C28"/>
    <mergeCell ref="A29:C29"/>
  </mergeCells>
  <pageMargins left="0.70866141732283472" right="0.70866141732283472" top="0.74803149606299213" bottom="0.74803149606299213" header="0.31496062992125984" footer="0.31496062992125984"/>
  <pageSetup scale="4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2014-11-05T12:32:22Z</cp:lastPrinted>
  <dcterms:created xsi:type="dcterms:W3CDTF">2014-11-05T04:08:27Z</dcterms:created>
  <dcterms:modified xsi:type="dcterms:W3CDTF">2014-11-06T04:02:21Z</dcterms:modified>
</cp:coreProperties>
</file>